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<sst xmlns="http://schemas.openxmlformats.org/spreadsheetml/2006/main" count="26" uniqueCount="19">
  <si>
    <t xml:space="preserve">Kode</t>
  </si>
  <si>
    <t xml:space="preserve">Barang</t>
  </si>
  <si>
    <t xml:space="preserve">Harga beli</t>
  </si>
  <si>
    <t xml:space="preserve">Harga jual</t>
  </si>
  <si>
    <t xml:space="preserve">Stok awal</t>
  </si>
  <si>
    <t xml:space="preserve">Terjual</t>
  </si>
  <si>
    <t xml:space="preserve">Stok akhir</t>
  </si>
  <si>
    <t xml:space="preserve">KP-01</t>
  </si>
  <si>
    <t xml:space="preserve">Kopi susu sachet</t>
  </si>
  <si>
    <t xml:space="preserve">GL-01</t>
  </si>
  <si>
    <t xml:space="preserve">Gula 1 kg</t>
  </si>
  <si>
    <t xml:space="preserve">AM-06</t>
  </si>
  <si>
    <t xml:space="preserve">Air mineral 600 ml</t>
  </si>
  <si>
    <t xml:space="preserve">Tanggal</t>
  </si>
  <si>
    <t xml:space="preserve">Qty</t>
  </si>
  <si>
    <t xml:space="preserve">Omzet</t>
  </si>
  <si>
    <t xml:space="preserve">Laba kotor</t>
  </si>
  <si>
    <t xml:space="preserve">Total</t>
  </si>
  <si>
    <t xml:space="preserve">Sumber: Data barang + catatan penjualan dalam satu file (data fiktif). Contoh dari templateusaha.my.id. Sel kuning = isian; sel lain berisi rumus.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</si>
</sst>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dd/mm/yyyy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4" min="3" style="0" width="12"/>
    <col collapsed="false" customWidth="true" hidden="false" outlineLevel="0" max="5" min="5" style="0" width="11"/>
    <col collapsed="false" customWidth="true" hidden="false" outlineLevel="0" max="7" min="6" style="0" width="1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" hidden="false" customHeight="false" outlineLevel="0" collapsed="false">
      <c r="A2" s="2" t="s">
        <v>7</v>
      </c>
      <c r="B2" s="2" t="s">
        <v>8</v>
      </c>
      <c r="C2" s="3" t="n">
        <v>1500</v>
      </c>
      <c r="D2" s="3" t="n">
        <v>2500</v>
      </c>
      <c r="E2" s="3" t="n">
        <v>120</v>
      </c>
      <c r="F2" s="4" t="n">
        <f aca="false">SUMIFS($C$8:$C$12,$B$8:$B$12,A2)</f>
        <v>55</v>
      </c>
      <c r="G2" s="4" t="n">
        <f aca="false">E2-F2</f>
        <v>65</v>
      </c>
    </row>
    <row r="3" customFormat="false" ht="15" hidden="false" customHeight="false" outlineLevel="0" collapsed="false">
      <c r="A3" s="2" t="s">
        <v>9</v>
      </c>
      <c r="B3" s="2" t="s">
        <v>10</v>
      </c>
      <c r="C3" s="3" t="n">
        <v>15000</v>
      </c>
      <c r="D3" s="3" t="n">
        <v>17500</v>
      </c>
      <c r="E3" s="3" t="n">
        <v>30</v>
      </c>
      <c r="F3" s="4" t="n">
        <f aca="false">SUMIFS($C$8:$C$12,$B$8:$B$12,A3)</f>
        <v>5</v>
      </c>
      <c r="G3" s="4" t="n">
        <f aca="false">E3-F3</f>
        <v>25</v>
      </c>
    </row>
    <row r="4" customFormat="false" ht="15" hidden="false" customHeight="false" outlineLevel="0" collapsed="false">
      <c r="A4" s="2" t="s">
        <v>11</v>
      </c>
      <c r="B4" s="2" t="s">
        <v>12</v>
      </c>
      <c r="C4" s="3" t="n">
        <v>3000</v>
      </c>
      <c r="D4" s="3" t="n">
        <v>4000</v>
      </c>
      <c r="E4" s="3" t="n">
        <v>48</v>
      </c>
      <c r="F4" s="4" t="n">
        <f aca="false">SUMIFS($C$8:$C$12,$B$8:$B$12,A4)</f>
        <v>22</v>
      </c>
      <c r="G4" s="4" t="n">
        <f aca="false">E4-F4</f>
        <v>26</v>
      </c>
    </row>
    <row r="7" customFormat="false" ht="15" hidden="false" customHeight="false" outlineLevel="0" collapsed="false">
      <c r="A7" s="1" t="s">
        <v>13</v>
      </c>
      <c r="B7" s="1" t="s">
        <v>0</v>
      </c>
      <c r="C7" s="1" t="s">
        <v>14</v>
      </c>
      <c r="D7" s="1" t="s">
        <v>3</v>
      </c>
      <c r="E7" s="1" t="s">
        <v>15</v>
      </c>
      <c r="F7" s="1" t="s">
        <v>16</v>
      </c>
    </row>
    <row r="8" customFormat="false" ht="15" hidden="false" customHeight="false" outlineLevel="0" collapsed="false">
      <c r="A8" s="5" t="n">
        <v>46296</v>
      </c>
      <c r="B8" s="2" t="s">
        <v>7</v>
      </c>
      <c r="C8" s="3" t="n">
        <v>30</v>
      </c>
      <c r="D8" s="4" t="n">
        <f aca="false">VLOOKUP(B8,$A$2:$D$4,4,FALSE())</f>
        <v>2500</v>
      </c>
      <c r="E8" s="4" t="n">
        <f aca="false">C8*D8</f>
        <v>75000</v>
      </c>
      <c r="F8" s="4" t="n">
        <f aca="false">C8*(D8-VLOOKUP(B8,$A$2:$C$4,3,FALSE()))</f>
        <v>30000</v>
      </c>
    </row>
    <row r="9" customFormat="false" ht="15" hidden="false" customHeight="false" outlineLevel="0" collapsed="false">
      <c r="A9" s="5" t="n">
        <v>46296</v>
      </c>
      <c r="B9" s="2" t="s">
        <v>11</v>
      </c>
      <c r="C9" s="3" t="n">
        <v>12</v>
      </c>
      <c r="D9" s="4" t="n">
        <f aca="false">VLOOKUP(B9,$A$2:$D$4,4,FALSE())</f>
        <v>4000</v>
      </c>
      <c r="E9" s="4" t="n">
        <f aca="false">C9*D9</f>
        <v>48000</v>
      </c>
      <c r="F9" s="4" t="n">
        <f aca="false">C9*(D9-VLOOKUP(B9,$A$2:$C$4,3,FALSE()))</f>
        <v>12000</v>
      </c>
    </row>
    <row r="10" customFormat="false" ht="15" hidden="false" customHeight="false" outlineLevel="0" collapsed="false">
      <c r="A10" s="5" t="n">
        <v>46297</v>
      </c>
      <c r="B10" s="2" t="s">
        <v>9</v>
      </c>
      <c r="C10" s="3" t="n">
        <v>5</v>
      </c>
      <c r="D10" s="4" t="n">
        <f aca="false">VLOOKUP(B10,$A$2:$D$4,4,FALSE())</f>
        <v>17500</v>
      </c>
      <c r="E10" s="4" t="n">
        <f aca="false">C10*D10</f>
        <v>87500</v>
      </c>
      <c r="F10" s="4" t="n">
        <f aca="false">C10*(D10-VLOOKUP(B10,$A$2:$C$4,3,FALSE()))</f>
        <v>12500</v>
      </c>
    </row>
    <row r="11" customFormat="false" ht="15" hidden="false" customHeight="false" outlineLevel="0" collapsed="false">
      <c r="A11" s="5" t="n">
        <v>46297</v>
      </c>
      <c r="B11" s="2" t="s">
        <v>7</v>
      </c>
      <c r="C11" s="3" t="n">
        <v>25</v>
      </c>
      <c r="D11" s="4" t="n">
        <f aca="false">VLOOKUP(B11,$A$2:$D$4,4,FALSE())</f>
        <v>2500</v>
      </c>
      <c r="E11" s="4" t="n">
        <f aca="false">C11*D11</f>
        <v>62500</v>
      </c>
      <c r="F11" s="4" t="n">
        <f aca="false">C11*(D11-VLOOKUP(B11,$A$2:$C$4,3,FALSE()))</f>
        <v>25000</v>
      </c>
    </row>
    <row r="12" customFormat="false" ht="15" hidden="false" customHeight="false" outlineLevel="0" collapsed="false">
      <c r="A12" s="5" t="n">
        <v>46298</v>
      </c>
      <c r="B12" s="2" t="s">
        <v>11</v>
      </c>
      <c r="C12" s="3" t="n">
        <v>10</v>
      </c>
      <c r="D12" s="4" t="n">
        <f aca="false">VLOOKUP(B12,$A$2:$D$4,4,FALSE())</f>
        <v>4000</v>
      </c>
      <c r="E12" s="4" t="n">
        <f aca="false">C12*D12</f>
        <v>40000</v>
      </c>
      <c r="F12" s="4" t="n">
        <f aca="false">C12*(D12-VLOOKUP(B12,$A$2:$C$4,3,FALSE()))</f>
        <v>10000</v>
      </c>
    </row>
    <row r="13" customFormat="false" ht="15" hidden="false" customHeight="false" outlineLevel="0" collapsed="false">
      <c r="D13" s="1" t="s">
        <v>17</v>
      </c>
      <c r="E13" s="6" t="n">
        <f aca="false">SUM(E8:E12)</f>
        <v>313000</v>
      </c>
      <c r="F13" s="6" t="n">
        <f aca="false">SUM(F8:F12)</f>
        <v>89500</v>
      </c>
    </row>
    <row r="15" customFormat="false" ht="15" hidden="false" customHeight="false" outlineLevel="0" collapsed="false">
      <c r="A15" s="7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