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<sst xmlns="http://schemas.openxmlformats.org/spreadsheetml/2006/main" count="31" uniqueCount="27">
  <si>
    <t xml:space="preserve">Bahan</t>
  </si>
  <si>
    <t xml:space="preserve">Harga beli</t>
  </si>
  <si>
    <t xml:space="preserve">Isi kemasan</t>
  </si>
  <si>
    <t xml:space="preserve">Satuan</t>
  </si>
  <si>
    <t xml:space="preserve">Dipakai</t>
  </si>
  <si>
    <t xml:space="preserve">Biaya</t>
  </si>
  <si>
    <t xml:space="preserve">Tepung terigu protein rendah</t>
  </si>
  <si>
    <t xml:space="preserve">gram</t>
  </si>
  <si>
    <t xml:space="preserve">Margarin + butter campur</t>
  </si>
  <si>
    <t xml:space="preserve">Gula halus</t>
  </si>
  <si>
    <t xml:space="preserve">Telur (1 kg ≈ 16 butir)</t>
  </si>
  <si>
    <t xml:space="preserve">butir</t>
  </si>
  <si>
    <t xml:space="preserve">Susu bubuk</t>
  </si>
  <si>
    <t xml:space="preserve">Selai nanas</t>
  </si>
  <si>
    <t xml:space="preserve">Gas/listrik oven (perkiraan per batch)</t>
  </si>
  <si>
    <t xml:space="preserve">batch</t>
  </si>
  <si>
    <t xml:space="preserve">Total bahan + oven 1 batch</t>
  </si>
  <si>
    <t xml:space="preserve">Kue jadi (butir)</t>
  </si>
  <si>
    <t xml:space="preserve">Rusak/gagal (butir)</t>
  </si>
  <si>
    <t xml:space="preserve">Isi per toples (butir)</t>
  </si>
  <si>
    <t xml:space="preserve">Toples terisi</t>
  </si>
  <si>
    <t xml:space="preserve">Kemasan per toples (toples, label, segel)</t>
  </si>
  <si>
    <t xml:space="preserve">HPP per toples</t>
  </si>
  <si>
    <t xml:space="preserve">Target margin</t>
  </si>
  <si>
    <t xml:space="preserve">Harga jual minimal per toples</t>
  </si>
  <si>
    <t xml:space="preserve">Laba per toples</t>
  </si>
  <si>
    <t xml:space="preserve">Sumber: HPP nastar per toples 500 ml, 1 batch (harga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</si>
</sst>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6" min="4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5" hidden="false" customHeight="false" outlineLevel="0" collapsed="false">
      <c r="A2" s="2" t="s">
        <v>6</v>
      </c>
      <c r="B2" s="3" t="n">
        <v>14000</v>
      </c>
      <c r="C2" s="3" t="n">
        <v>1000</v>
      </c>
      <c r="D2" s="2" t="s">
        <v>7</v>
      </c>
      <c r="E2" s="3" t="n">
        <v>1000</v>
      </c>
      <c r="F2" s="4" t="n">
        <f aca="false">B2/C2*E2</f>
        <v>14000</v>
      </c>
    </row>
    <row r="3" customFormat="false" ht="15" hidden="false" customHeight="false" outlineLevel="0" collapsed="false">
      <c r="A3" s="2" t="s">
        <v>8</v>
      </c>
      <c r="B3" s="3" t="n">
        <v>95000</v>
      </c>
      <c r="C3" s="3" t="n">
        <v>1000</v>
      </c>
      <c r="D3" s="2" t="s">
        <v>7</v>
      </c>
      <c r="E3" s="3" t="n">
        <v>700</v>
      </c>
      <c r="F3" s="4" t="n">
        <f aca="false">B3/C3*E3</f>
        <v>66500</v>
      </c>
    </row>
    <row r="4" customFormat="false" ht="15" hidden="false" customHeight="false" outlineLevel="0" collapsed="false">
      <c r="A4" s="2" t="s">
        <v>9</v>
      </c>
      <c r="B4" s="3" t="n">
        <v>22000</v>
      </c>
      <c r="C4" s="3" t="n">
        <v>1000</v>
      </c>
      <c r="D4" s="2" t="s">
        <v>7</v>
      </c>
      <c r="E4" s="3" t="n">
        <v>100</v>
      </c>
      <c r="F4" s="4" t="n">
        <f aca="false">B4/C4*E4</f>
        <v>2200</v>
      </c>
    </row>
    <row r="5" customFormat="false" ht="15" hidden="false" customHeight="false" outlineLevel="0" collapsed="false">
      <c r="A5" s="2" t="s">
        <v>10</v>
      </c>
      <c r="B5" s="3" t="n">
        <v>30000</v>
      </c>
      <c r="C5" s="3" t="n">
        <v>16</v>
      </c>
      <c r="D5" s="2" t="s">
        <v>11</v>
      </c>
      <c r="E5" s="3" t="n">
        <v>6</v>
      </c>
      <c r="F5" s="4" t="n">
        <f aca="false">B5/C5*E5</f>
        <v>11250</v>
      </c>
    </row>
    <row r="6" customFormat="false" ht="15" hidden="false" customHeight="false" outlineLevel="0" collapsed="false">
      <c r="A6" s="2" t="s">
        <v>12</v>
      </c>
      <c r="B6" s="3" t="n">
        <v>42000</v>
      </c>
      <c r="C6" s="3" t="n">
        <v>400</v>
      </c>
      <c r="D6" s="2" t="s">
        <v>7</v>
      </c>
      <c r="E6" s="3" t="n">
        <v>60</v>
      </c>
      <c r="F6" s="4" t="n">
        <f aca="false">B6/C6*E6</f>
        <v>6300</v>
      </c>
    </row>
    <row r="7" customFormat="false" ht="15" hidden="false" customHeight="false" outlineLevel="0" collapsed="false">
      <c r="A7" s="2" t="s">
        <v>13</v>
      </c>
      <c r="B7" s="3" t="n">
        <v>45000</v>
      </c>
      <c r="C7" s="3" t="n">
        <v>1000</v>
      </c>
      <c r="D7" s="2" t="s">
        <v>7</v>
      </c>
      <c r="E7" s="3" t="n">
        <v>1000</v>
      </c>
      <c r="F7" s="4" t="n">
        <f aca="false">B7/C7*E7</f>
        <v>45000</v>
      </c>
    </row>
    <row r="8" customFormat="false" ht="15" hidden="false" customHeight="false" outlineLevel="0" collapsed="false">
      <c r="A8" s="2" t="s">
        <v>14</v>
      </c>
      <c r="B8" s="3" t="n">
        <v>15000</v>
      </c>
      <c r="C8" s="3" t="n">
        <v>1</v>
      </c>
      <c r="D8" s="2" t="s">
        <v>15</v>
      </c>
      <c r="E8" s="3" t="n">
        <v>1</v>
      </c>
      <c r="F8" s="4" t="n">
        <f aca="false">B8/C8*E8</f>
        <v>15000</v>
      </c>
    </row>
    <row r="9" customFormat="false" ht="15" hidden="false" customHeight="false" outlineLevel="0" collapsed="false">
      <c r="A9" s="1" t="s">
        <v>16</v>
      </c>
      <c r="F9" s="5" t="n">
        <f aca="false">SUM(F2:F8)</f>
        <v>160250</v>
      </c>
    </row>
    <row r="10" customFormat="false" ht="15" hidden="false" customHeight="false" outlineLevel="0" collapsed="false">
      <c r="A10" s="2" t="s">
        <v>17</v>
      </c>
      <c r="F10" s="3" t="n">
        <v>300</v>
      </c>
    </row>
    <row r="11" customFormat="false" ht="15" hidden="false" customHeight="false" outlineLevel="0" collapsed="false">
      <c r="A11" s="2" t="s">
        <v>18</v>
      </c>
      <c r="F11" s="3" t="n">
        <v>12</v>
      </c>
    </row>
    <row r="12" customFormat="false" ht="15" hidden="false" customHeight="false" outlineLevel="0" collapsed="false">
      <c r="A12" s="2" t="s">
        <v>19</v>
      </c>
      <c r="F12" s="3" t="n">
        <v>36</v>
      </c>
    </row>
    <row r="13" customFormat="false" ht="15" hidden="false" customHeight="false" outlineLevel="0" collapsed="false">
      <c r="A13" s="2" t="s">
        <v>20</v>
      </c>
      <c r="F13" s="4" t="n">
        <f aca="false">INT((F10-F11)/F12)</f>
        <v>8</v>
      </c>
    </row>
    <row r="14" customFormat="false" ht="15" hidden="false" customHeight="false" outlineLevel="0" collapsed="false">
      <c r="A14" s="2" t="s">
        <v>21</v>
      </c>
      <c r="F14" s="3" t="n">
        <v>6500</v>
      </c>
    </row>
    <row r="15" customFormat="false" ht="15" hidden="false" customHeight="false" outlineLevel="0" collapsed="false">
      <c r="A15" s="1" t="s">
        <v>22</v>
      </c>
      <c r="F15" s="5" t="n">
        <f aca="false">ROUND(F9/F13+F14,0)</f>
        <v>26531</v>
      </c>
    </row>
    <row r="16" customFormat="false" ht="15" hidden="false" customHeight="false" outlineLevel="0" collapsed="false">
      <c r="A16" s="2" t="s">
        <v>23</v>
      </c>
      <c r="F16" s="6" t="n">
        <v>0.45</v>
      </c>
    </row>
    <row r="17" customFormat="false" ht="15" hidden="false" customHeight="false" outlineLevel="0" collapsed="false">
      <c r="A17" s="1" t="s">
        <v>24</v>
      </c>
      <c r="F17" s="5" t="n">
        <f aca="false">ROUNDUP(F15/(1-F16),-3)</f>
        <v>49000</v>
      </c>
    </row>
    <row r="18" customFormat="false" ht="15" hidden="false" customHeight="false" outlineLevel="0" collapsed="false">
      <c r="A18" s="2" t="s">
        <v>25</v>
      </c>
      <c r="F18" s="4" t="n">
        <f aca="false">F17-F15</f>
        <v>22469</v>
      </c>
    </row>
    <row r="20" customFormat="false" ht="15" hidden="false" customHeight="false" outlineLevel="0" collapsed="false">
      <c r="A20" s="7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